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5605" windowHeight="12675" activeTab="0"/>
  </bookViews>
  <sheets>
    <sheet name="3b - Working" sheetId="1" r:id="rId1"/>
  </sheets>
  <definedNames>
    <definedName name="_xlnm.Print_Titles" localSheetId="0">'3b - Working'!$A:$B,'3b - Working'!$5:$6</definedName>
  </definedNames>
  <calcPr fullCalcOnLoad="1"/>
</workbook>
</file>

<file path=xl/sharedStrings.xml><?xml version="1.0" encoding="utf-8"?>
<sst xmlns="http://schemas.openxmlformats.org/spreadsheetml/2006/main" count="79" uniqueCount="71">
  <si>
    <t>RECEIPTS</t>
  </si>
  <si>
    <t>Interest Earned</t>
  </si>
  <si>
    <t>Publications</t>
  </si>
  <si>
    <t>Rituals</t>
  </si>
  <si>
    <t>DISBURSEMENTS</t>
  </si>
  <si>
    <t>Clerical</t>
  </si>
  <si>
    <t>Grand Encampment Per Capita</t>
  </si>
  <si>
    <t>Grand Recorder Auto Expense</t>
  </si>
  <si>
    <t>Grand Recorder Contingent Fund</t>
  </si>
  <si>
    <t xml:space="preserve">Grand Treasurer Expense </t>
  </si>
  <si>
    <t>Insurance</t>
  </si>
  <si>
    <t>Membership Development Expense</t>
  </si>
  <si>
    <t>Miscellaneous</t>
  </si>
  <si>
    <t>Office Expense</t>
  </si>
  <si>
    <t>Postage</t>
  </si>
  <si>
    <t>Printing</t>
  </si>
  <si>
    <t>Proceedings – Annual &amp; Advanced</t>
  </si>
  <si>
    <t>Rent</t>
  </si>
  <si>
    <t>Telephone</t>
  </si>
  <si>
    <t>Youth</t>
  </si>
  <si>
    <t>Total</t>
  </si>
  <si>
    <t xml:space="preserve">Technology </t>
  </si>
  <si>
    <t xml:space="preserve">Distinguished Guests                                                                                                  </t>
  </si>
  <si>
    <t>Drills</t>
  </si>
  <si>
    <t>Knighting Fees</t>
  </si>
  <si>
    <t>Permanent Fund Transfer</t>
  </si>
  <si>
    <t>Awards</t>
  </si>
  <si>
    <t>K. T. Eye Foundation Assessment</t>
  </si>
  <si>
    <t>Publicity Fund Expense</t>
  </si>
  <si>
    <t>Total Income</t>
  </si>
  <si>
    <t>Total Expenses</t>
  </si>
  <si>
    <t>Actual</t>
  </si>
  <si>
    <t>Budget</t>
  </si>
  <si>
    <t>Accounting</t>
  </si>
  <si>
    <t>DISCREATIONARY</t>
  </si>
  <si>
    <t>Subtotal</t>
  </si>
  <si>
    <t>Members</t>
  </si>
  <si>
    <t>less remissions</t>
  </si>
  <si>
    <t>MEMBERS</t>
  </si>
  <si>
    <t>Creations</t>
  </si>
  <si>
    <t>Grand Commander</t>
  </si>
  <si>
    <t>Grand Recorder</t>
  </si>
  <si>
    <t>Surplus / deficit</t>
  </si>
  <si>
    <t>Per Capita</t>
  </si>
  <si>
    <t>INVENTORY ITEMS</t>
  </si>
  <si>
    <t>Conclave</t>
  </si>
  <si>
    <t>Compensation / expense</t>
  </si>
  <si>
    <t>NON-DISCREATIONARY AND SPECIAL ACCOUNTS</t>
  </si>
  <si>
    <t>Grand Officers Expense (10 officers)</t>
  </si>
  <si>
    <t>Equipment</t>
  </si>
  <si>
    <t>Special drill awards</t>
  </si>
  <si>
    <t>Eye Foundation life sponsors</t>
  </si>
  <si>
    <t>Per Capita Dues</t>
  </si>
  <si>
    <t>Knighting fee</t>
  </si>
  <si>
    <t>year 1</t>
  </si>
  <si>
    <t>year 2</t>
  </si>
  <si>
    <t>year 3</t>
  </si>
  <si>
    <t>Award payments</t>
  </si>
  <si>
    <t>Transfer from Life membership fund</t>
  </si>
  <si>
    <t>Required by Grand Commandery law</t>
  </si>
  <si>
    <t>Other</t>
  </si>
  <si>
    <t>Life Membership Dues Paid to local</t>
  </si>
  <si>
    <t>K.T. Supplement editor</t>
  </si>
  <si>
    <t>PGC &amp; other Jewels</t>
  </si>
  <si>
    <t>Budget worksheet</t>
  </si>
  <si>
    <t>Grand Encampment Knights Templar</t>
  </si>
  <si>
    <t>YOUR GRAND COMMANDERY</t>
  </si>
  <si>
    <t>Permanent fund ($0.50 per member)</t>
  </si>
  <si>
    <t>2017-2018 Department Conferences</t>
  </si>
  <si>
    <t xml:space="preserve"> </t>
  </si>
  <si>
    <t>Contributions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</si>
</sst>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  <numFmt numFmtId="169" formatCode="&quot;$&quot;#,##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/>
    </xf>
    <xf numFmtId="0" fontId="1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169" fontId="1" fillId="0" borderId="10" xfId="0" applyNumberFormat="1" applyFont="1" applyFill="1" applyBorder="1" applyAlignment="1">
      <alignment/>
    </xf>
    <xf numFmtId="169" fontId="1" fillId="34" borderId="10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169" fontId="1" fillId="34" borderId="13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5" xfId="0" applyNumberFormat="1" applyFont="1" applyFill="1" applyBorder="1" applyAlignment="1">
      <alignment/>
    </xf>
    <xf numFmtId="169" fontId="1" fillId="34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42" fontId="1" fillId="0" borderId="10" xfId="0" applyNumberFormat="1" applyFont="1" applyFill="1" applyBorder="1" applyAlignment="1">
      <alignment/>
    </xf>
    <xf numFmtId="42" fontId="1" fillId="0" borderId="18" xfId="0" applyNumberFormat="1" applyFont="1" applyFill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8" xfId="0" applyNumberFormat="1" applyFont="1" applyFill="1" applyBorder="1" applyAlignment="1">
      <alignment/>
    </xf>
    <xf numFmtId="169" fontId="1" fillId="34" borderId="18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169" fontId="1" fillId="0" borderId="18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69" fontId="1" fillId="0" borderId="19" xfId="0" applyNumberFormat="1" applyFont="1" applyBorder="1" applyAlignment="1">
      <alignment/>
    </xf>
    <xf numFmtId="169" fontId="1" fillId="34" borderId="20" xfId="0" applyNumberFormat="1" applyFont="1" applyFill="1" applyBorder="1" applyAlignment="1">
      <alignment/>
    </xf>
    <xf numFmtId="169" fontId="2" fillId="0" borderId="14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34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42" fontId="1" fillId="0" borderId="11" xfId="0" applyNumberFormat="1" applyFont="1" applyBorder="1" applyAlignment="1">
      <alignment/>
    </xf>
    <xf numFmtId="42" fontId="1" fillId="0" borderId="23" xfId="0" applyNumberFormat="1" applyFont="1" applyBorder="1" applyAlignment="1">
      <alignment/>
    </xf>
    <xf numFmtId="42" fontId="1" fillId="0" borderId="24" xfId="0" applyNumberFormat="1" applyFont="1" applyBorder="1" applyAlignment="1">
      <alignment/>
    </xf>
    <xf numFmtId="42" fontId="1" fillId="0" borderId="23" xfId="0" applyNumberFormat="1" applyFont="1" applyFill="1" applyBorder="1" applyAlignment="1">
      <alignment/>
    </xf>
    <xf numFmtId="42" fontId="1" fillId="34" borderId="24" xfId="0" applyNumberFormat="1" applyFont="1" applyFill="1" applyBorder="1" applyAlignment="1">
      <alignment/>
    </xf>
    <xf numFmtId="42" fontId="1" fillId="0" borderId="19" xfId="0" applyNumberFormat="1" applyFont="1" applyFill="1" applyBorder="1" applyAlignment="1">
      <alignment/>
    </xf>
    <xf numFmtId="42" fontId="1" fillId="34" borderId="20" xfId="0" applyNumberFormat="1" applyFont="1" applyFill="1" applyBorder="1" applyAlignment="1">
      <alignment/>
    </xf>
    <xf numFmtId="169" fontId="1" fillId="0" borderId="23" xfId="0" applyNumberFormat="1" applyFont="1" applyBorder="1" applyAlignment="1">
      <alignment/>
    </xf>
    <xf numFmtId="169" fontId="1" fillId="0" borderId="24" xfId="0" applyNumberFormat="1" applyFont="1" applyBorder="1" applyAlignment="1">
      <alignment/>
    </xf>
    <xf numFmtId="169" fontId="1" fillId="0" borderId="23" xfId="0" applyNumberFormat="1" applyFont="1" applyFill="1" applyBorder="1" applyAlignment="1">
      <alignment/>
    </xf>
    <xf numFmtId="169" fontId="1" fillId="34" borderId="24" xfId="0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/>
    </xf>
    <xf numFmtId="169" fontId="1" fillId="35" borderId="25" xfId="0" applyNumberFormat="1" applyFont="1" applyFill="1" applyBorder="1" applyAlignment="1">
      <alignment horizontal="right"/>
    </xf>
    <xf numFmtId="169" fontId="1" fillId="35" borderId="26" xfId="0" applyNumberFormat="1" applyFont="1" applyFill="1" applyBorder="1" applyAlignment="1">
      <alignment horizontal="right"/>
    </xf>
    <xf numFmtId="169" fontId="1" fillId="35" borderId="27" xfId="0" applyNumberFormat="1" applyFont="1" applyFill="1" applyBorder="1" applyAlignment="1">
      <alignment horizontal="right"/>
    </xf>
    <xf numFmtId="42" fontId="2" fillId="35" borderId="25" xfId="0" applyNumberFormat="1" applyFont="1" applyFill="1" applyBorder="1" applyAlignment="1">
      <alignment horizontal="right"/>
    </xf>
    <xf numFmtId="42" fontId="2" fillId="35" borderId="26" xfId="0" applyNumberFormat="1" applyFont="1" applyFill="1" applyBorder="1" applyAlignment="1">
      <alignment horizontal="right"/>
    </xf>
    <xf numFmtId="42" fontId="2" fillId="35" borderId="27" xfId="0" applyNumberFormat="1" applyFont="1" applyFill="1" applyBorder="1" applyAlignment="1">
      <alignment horizontal="right"/>
    </xf>
    <xf numFmtId="3" fontId="1" fillId="34" borderId="20" xfId="0" applyNumberFormat="1" applyFont="1" applyFill="1" applyBorder="1" applyAlignment="1">
      <alignment/>
    </xf>
    <xf numFmtId="3" fontId="2" fillId="35" borderId="21" xfId="0" applyNumberFormat="1" applyFont="1" applyFill="1" applyBorder="1" applyAlignment="1">
      <alignment/>
    </xf>
    <xf numFmtId="169" fontId="1" fillId="35" borderId="17" xfId="0" applyNumberFormat="1" applyFont="1" applyFill="1" applyBorder="1" applyAlignment="1">
      <alignment horizontal="right"/>
    </xf>
    <xf numFmtId="169" fontId="2" fillId="35" borderId="11" xfId="0" applyNumberFormat="1" applyFont="1" applyFill="1" applyBorder="1" applyAlignment="1">
      <alignment horizontal="right"/>
    </xf>
    <xf numFmtId="169" fontId="2" fillId="35" borderId="12" xfId="0" applyNumberFormat="1" applyFont="1" applyFill="1" applyBorder="1" applyAlignment="1">
      <alignment horizontal="right"/>
    </xf>
    <xf numFmtId="169" fontId="2" fillId="35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/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6">
      <selection activeCell="M15" sqref="M15"/>
    </sheetView>
  </sheetViews>
  <sheetFormatPr defaultColWidth="11.421875" defaultRowHeight="12.75"/>
  <cols>
    <col min="1" max="1" width="5.7109375" style="2" customWidth="1"/>
    <col min="2" max="2" width="10.8515625" style="2" customWidth="1"/>
    <col min="3" max="3" width="30.7109375" style="2" customWidth="1"/>
    <col min="4" max="5" width="9.8515625" style="4" bestFit="1" customWidth="1"/>
    <col min="6" max="6" width="9.8515625" style="1" bestFit="1" customWidth="1"/>
    <col min="7" max="7" width="10.140625" style="1" bestFit="1" customWidth="1"/>
    <col min="8" max="16384" width="11.421875" style="2" customWidth="1"/>
  </cols>
  <sheetData>
    <row r="1" ht="15.75">
      <c r="C1" s="8" t="s">
        <v>66</v>
      </c>
    </row>
    <row r="2" ht="15.75">
      <c r="C2" s="9" t="s">
        <v>64</v>
      </c>
    </row>
    <row r="3" ht="15.75">
      <c r="C3" s="9" t="s">
        <v>68</v>
      </c>
    </row>
    <row r="4" ht="15.75">
      <c r="C4" s="9" t="s">
        <v>65</v>
      </c>
    </row>
    <row r="5" spans="4:6" ht="15.75">
      <c r="D5" s="10" t="s">
        <v>31</v>
      </c>
      <c r="E5" s="10" t="s">
        <v>31</v>
      </c>
      <c r="F5" s="10" t="s">
        <v>31</v>
      </c>
    </row>
    <row r="6" spans="1:7" ht="15.75">
      <c r="A6" s="8"/>
      <c r="B6" s="8"/>
      <c r="C6" s="8"/>
      <c r="D6" s="10" t="s">
        <v>54</v>
      </c>
      <c r="E6" s="10" t="s">
        <v>55</v>
      </c>
      <c r="F6" s="10" t="s">
        <v>56</v>
      </c>
      <c r="G6" s="10" t="s">
        <v>32</v>
      </c>
    </row>
    <row r="7" spans="1:3" ht="16.5" thickBot="1">
      <c r="A7" s="11" t="s">
        <v>38</v>
      </c>
      <c r="B7" s="11"/>
      <c r="C7" s="11"/>
    </row>
    <row r="8" spans="2:7" ht="15.75">
      <c r="B8" s="2" t="s">
        <v>36</v>
      </c>
      <c r="D8" s="44">
        <v>2185</v>
      </c>
      <c r="E8" s="45">
        <v>2122</v>
      </c>
      <c r="F8" s="45">
        <v>2060</v>
      </c>
      <c r="G8" s="46">
        <v>0</v>
      </c>
    </row>
    <row r="9" spans="2:7" ht="16.5" thickBot="1">
      <c r="B9" s="2" t="s">
        <v>37</v>
      </c>
      <c r="D9" s="47">
        <v>180</v>
      </c>
      <c r="E9" s="29">
        <v>190</v>
      </c>
      <c r="F9" s="29">
        <v>180</v>
      </c>
      <c r="G9" s="71">
        <v>0</v>
      </c>
    </row>
    <row r="10" spans="2:7" ht="16.5" thickTop="1">
      <c r="B10" s="2" t="s">
        <v>20</v>
      </c>
      <c r="D10" s="72">
        <f>D8-D9</f>
        <v>2005</v>
      </c>
      <c r="E10" s="72">
        <f>E8-E9</f>
        <v>1932</v>
      </c>
      <c r="F10" s="72">
        <f>F8-F9</f>
        <v>1880</v>
      </c>
      <c r="G10" s="72">
        <f>G8-G9</f>
        <v>0</v>
      </c>
    </row>
    <row r="11" spans="2:7" ht="15.75">
      <c r="B11" s="2" t="s">
        <v>51</v>
      </c>
      <c r="D11" s="48">
        <v>70</v>
      </c>
      <c r="E11" s="28">
        <v>65</v>
      </c>
      <c r="F11" s="28">
        <v>75</v>
      </c>
      <c r="G11" s="49">
        <v>0</v>
      </c>
    </row>
    <row r="12" spans="2:7" ht="16.5" thickBot="1">
      <c r="B12" s="2" t="s">
        <v>39</v>
      </c>
      <c r="D12" s="50">
        <v>80</v>
      </c>
      <c r="E12" s="51">
        <v>65</v>
      </c>
      <c r="F12" s="51">
        <v>70</v>
      </c>
      <c r="G12" s="52">
        <v>0</v>
      </c>
    </row>
    <row r="13" spans="4:7" ht="10.5" customHeight="1" thickBot="1">
      <c r="D13" s="3"/>
      <c r="E13" s="3"/>
      <c r="F13" s="3"/>
      <c r="G13" s="3"/>
    </row>
    <row r="14" spans="2:7" ht="15.75">
      <c r="B14" s="2" t="s">
        <v>43</v>
      </c>
      <c r="D14" s="22">
        <v>15</v>
      </c>
      <c r="E14" s="23">
        <v>15</v>
      </c>
      <c r="F14" s="23">
        <v>15</v>
      </c>
      <c r="G14" s="24">
        <v>0</v>
      </c>
    </row>
    <row r="15" spans="2:7" ht="16.5" thickBot="1">
      <c r="B15" s="2" t="s">
        <v>53</v>
      </c>
      <c r="D15" s="25">
        <v>10</v>
      </c>
      <c r="E15" s="26">
        <v>10</v>
      </c>
      <c r="F15" s="26">
        <v>10</v>
      </c>
      <c r="G15" s="27">
        <v>0</v>
      </c>
    </row>
    <row r="16" spans="1:7" ht="8.25" customHeight="1">
      <c r="A16" s="12"/>
      <c r="B16" s="12"/>
      <c r="C16" s="12"/>
      <c r="D16" s="13"/>
      <c r="E16" s="13"/>
      <c r="F16" s="7"/>
      <c r="G16" s="7"/>
    </row>
    <row r="17" spans="1:3" ht="16.5" thickBot="1">
      <c r="A17" s="11" t="s">
        <v>0</v>
      </c>
      <c r="B17" s="11"/>
      <c r="C17" s="11"/>
    </row>
    <row r="18" spans="2:7" ht="15.75">
      <c r="B18" s="2" t="s">
        <v>52</v>
      </c>
      <c r="D18" s="53">
        <f>D10*D14</f>
        <v>30075</v>
      </c>
      <c r="E18" s="53">
        <f>E10*E14</f>
        <v>28980</v>
      </c>
      <c r="F18" s="53">
        <f>F10*F14</f>
        <v>28200</v>
      </c>
      <c r="G18" s="53">
        <f>G10*G14</f>
        <v>0</v>
      </c>
    </row>
    <row r="19" spans="2:10" ht="15.75">
      <c r="B19" s="2" t="s">
        <v>27</v>
      </c>
      <c r="D19" s="54">
        <f>D10-D11</f>
        <v>1935</v>
      </c>
      <c r="E19" s="54">
        <f>E10-E11</f>
        <v>1867</v>
      </c>
      <c r="F19" s="54">
        <f>F10-F11</f>
        <v>1805</v>
      </c>
      <c r="G19" s="54">
        <f>G10-G11</f>
        <v>0</v>
      </c>
      <c r="I19" s="2" t="s">
        <v>69</v>
      </c>
      <c r="J19" s="14" t="s">
        <v>69</v>
      </c>
    </row>
    <row r="20" spans="2:7" ht="15.75">
      <c r="B20" s="2" t="s">
        <v>24</v>
      </c>
      <c r="D20" s="54">
        <f>D12*D15</f>
        <v>800</v>
      </c>
      <c r="E20" s="54">
        <f>E12*E15</f>
        <v>650</v>
      </c>
      <c r="F20" s="54">
        <f>F12*F15</f>
        <v>700</v>
      </c>
      <c r="G20" s="55">
        <f>G12*G15</f>
        <v>0</v>
      </c>
    </row>
    <row r="21" spans="2:7" ht="15.75">
      <c r="B21" s="2" t="s">
        <v>70</v>
      </c>
      <c r="D21" s="56">
        <v>2100</v>
      </c>
      <c r="E21" s="30">
        <v>2300</v>
      </c>
      <c r="F21" s="30">
        <v>2000</v>
      </c>
      <c r="G21" s="57">
        <v>0</v>
      </c>
    </row>
    <row r="22" spans="2:7" ht="15.75">
      <c r="B22" s="2" t="s">
        <v>57</v>
      </c>
      <c r="D22" s="56">
        <v>2000</v>
      </c>
      <c r="E22" s="30">
        <v>2500</v>
      </c>
      <c r="F22" s="30">
        <v>2200</v>
      </c>
      <c r="G22" s="57">
        <v>0</v>
      </c>
    </row>
    <row r="23" spans="2:7" ht="15.75">
      <c r="B23" s="2" t="s">
        <v>1</v>
      </c>
      <c r="D23" s="56">
        <v>80</v>
      </c>
      <c r="E23" s="30">
        <v>75</v>
      </c>
      <c r="F23" s="30">
        <v>70</v>
      </c>
      <c r="G23" s="57">
        <v>0</v>
      </c>
    </row>
    <row r="24" spans="2:7" ht="15.75">
      <c r="B24" s="2" t="s">
        <v>2</v>
      </c>
      <c r="D24" s="56"/>
      <c r="E24" s="30"/>
      <c r="F24" s="30"/>
      <c r="G24" s="57">
        <v>0</v>
      </c>
    </row>
    <row r="25" spans="2:7" ht="15.75">
      <c r="B25" s="2" t="s">
        <v>3</v>
      </c>
      <c r="D25" s="56">
        <v>550</v>
      </c>
      <c r="E25" s="30">
        <v>620</v>
      </c>
      <c r="F25" s="30">
        <v>590</v>
      </c>
      <c r="G25" s="57">
        <v>0</v>
      </c>
    </row>
    <row r="26" spans="2:7" ht="15.75">
      <c r="B26" s="2" t="s">
        <v>58</v>
      </c>
      <c r="D26" s="56">
        <v>1000</v>
      </c>
      <c r="E26" s="30">
        <v>1200</v>
      </c>
      <c r="F26" s="30">
        <v>1100</v>
      </c>
      <c r="G26" s="57">
        <v>0</v>
      </c>
    </row>
    <row r="27" spans="2:7" ht="15.75">
      <c r="B27" s="2" t="s">
        <v>25</v>
      </c>
      <c r="D27" s="56">
        <v>8000</v>
      </c>
      <c r="E27" s="30">
        <v>9000</v>
      </c>
      <c r="F27" s="30">
        <v>8600</v>
      </c>
      <c r="G27" s="57">
        <v>0</v>
      </c>
    </row>
    <row r="28" spans="2:7" ht="15.75">
      <c r="B28" s="15"/>
      <c r="C28" s="15"/>
      <c r="D28" s="56"/>
      <c r="E28" s="30"/>
      <c r="F28" s="30"/>
      <c r="G28" s="57">
        <v>0</v>
      </c>
    </row>
    <row r="29" spans="2:7" ht="15.75">
      <c r="B29" s="15"/>
      <c r="C29" s="15"/>
      <c r="D29" s="56"/>
      <c r="E29" s="30"/>
      <c r="F29" s="30"/>
      <c r="G29" s="57">
        <v>0</v>
      </c>
    </row>
    <row r="30" spans="2:7" ht="15.75">
      <c r="B30" s="15"/>
      <c r="C30" s="15"/>
      <c r="D30" s="56"/>
      <c r="E30" s="30"/>
      <c r="F30" s="30"/>
      <c r="G30" s="57">
        <v>0</v>
      </c>
    </row>
    <row r="31" spans="2:7" ht="15.75">
      <c r="B31" s="15"/>
      <c r="C31" s="15"/>
      <c r="D31" s="56"/>
      <c r="E31" s="30"/>
      <c r="F31" s="30"/>
      <c r="G31" s="57">
        <v>0</v>
      </c>
    </row>
    <row r="32" spans="2:7" ht="16.5" thickBot="1">
      <c r="B32" s="15"/>
      <c r="C32" s="15"/>
      <c r="D32" s="58"/>
      <c r="E32" s="31"/>
      <c r="F32" s="31"/>
      <c r="G32" s="59">
        <v>0</v>
      </c>
    </row>
    <row r="33" spans="2:7" s="16" customFormat="1" ht="17.25" thickBot="1" thickTop="1">
      <c r="B33" s="16" t="s">
        <v>29</v>
      </c>
      <c r="D33" s="68">
        <f>SUM(D18:D32)</f>
        <v>46540</v>
      </c>
      <c r="E33" s="69">
        <f>SUM(E18:E32)</f>
        <v>47192</v>
      </c>
      <c r="F33" s="69">
        <f>SUM(F18:F32)</f>
        <v>45265</v>
      </c>
      <c r="G33" s="70">
        <f>SUM(G18:G32)</f>
        <v>0</v>
      </c>
    </row>
    <row r="34" spans="1:7" ht="8.25" customHeight="1">
      <c r="A34" s="12"/>
      <c r="B34" s="12"/>
      <c r="C34" s="12"/>
      <c r="D34" s="13"/>
      <c r="E34" s="13"/>
      <c r="F34" s="7"/>
      <c r="G34" s="7"/>
    </row>
    <row r="35" spans="1:5" ht="15.75">
      <c r="A35" s="11" t="s">
        <v>4</v>
      </c>
      <c r="B35" s="11"/>
      <c r="C35" s="11"/>
      <c r="D35" s="1"/>
      <c r="E35" s="1"/>
    </row>
    <row r="36" spans="1:5" ht="16.5" thickBot="1">
      <c r="A36" s="11" t="s">
        <v>47</v>
      </c>
      <c r="B36" s="11"/>
      <c r="C36" s="11"/>
      <c r="D36" s="1"/>
      <c r="E36" s="1"/>
    </row>
    <row r="37" spans="2:7" ht="15.75">
      <c r="B37" s="2" t="s">
        <v>6</v>
      </c>
      <c r="D37" s="38">
        <f>D8*9</f>
        <v>19665</v>
      </c>
      <c r="E37" s="38">
        <f>E8*9</f>
        <v>19098</v>
      </c>
      <c r="F37" s="38">
        <f>F8*9</f>
        <v>18540</v>
      </c>
      <c r="G37" s="38">
        <f>G8*9</f>
        <v>0</v>
      </c>
    </row>
    <row r="38" spans="2:10" ht="15.75">
      <c r="B38" s="2" t="s">
        <v>27</v>
      </c>
      <c r="D38" s="60">
        <f>D8-D11</f>
        <v>2115</v>
      </c>
      <c r="E38" s="60">
        <f>E8-E11</f>
        <v>2057</v>
      </c>
      <c r="F38" s="60">
        <f>F8-F11</f>
        <v>1985</v>
      </c>
      <c r="G38" s="60">
        <f>G8-G11</f>
        <v>0</v>
      </c>
      <c r="I38" s="2" t="s">
        <v>69</v>
      </c>
      <c r="J38" s="14" t="str">
        <f>J19</f>
        <v> </v>
      </c>
    </row>
    <row r="39" spans="2:7" ht="15.75">
      <c r="B39" s="2" t="s">
        <v>59</v>
      </c>
      <c r="D39" s="60"/>
      <c r="E39" s="32"/>
      <c r="F39" s="32"/>
      <c r="G39" s="61"/>
    </row>
    <row r="40" spans="2:9" ht="15.75">
      <c r="B40" s="18" t="s">
        <v>67</v>
      </c>
      <c r="C40" s="18"/>
      <c r="D40" s="62">
        <f>D10*0.5</f>
        <v>1002.5</v>
      </c>
      <c r="E40" s="62">
        <f>E10*0.5</f>
        <v>966</v>
      </c>
      <c r="F40" s="62">
        <f>F10*0.5</f>
        <v>940</v>
      </c>
      <c r="G40" s="62">
        <f>G10*0.5</f>
        <v>0</v>
      </c>
      <c r="I40" s="2" t="s">
        <v>69</v>
      </c>
    </row>
    <row r="41" spans="2:7" ht="15.75">
      <c r="B41" s="15"/>
      <c r="C41" s="15"/>
      <c r="D41" s="62"/>
      <c r="E41" s="20"/>
      <c r="F41" s="20"/>
      <c r="G41" s="63">
        <v>0</v>
      </c>
    </row>
    <row r="42" spans="2:7" ht="16.5" thickBot="1">
      <c r="B42" s="15"/>
      <c r="C42" s="15"/>
      <c r="D42" s="64"/>
      <c r="E42" s="33"/>
      <c r="F42" s="33"/>
      <c r="G42" s="41">
        <v>0</v>
      </c>
    </row>
    <row r="43" spans="1:7" ht="17.25" thickBot="1" thickTop="1">
      <c r="A43" s="11"/>
      <c r="B43" s="11"/>
      <c r="C43" s="11"/>
      <c r="D43" s="65">
        <f>SUM(D37:D42)</f>
        <v>22782.5</v>
      </c>
      <c r="E43" s="66">
        <f>SUM(E37:E42)</f>
        <v>22121</v>
      </c>
      <c r="F43" s="66">
        <f>SUM(F37:F42)</f>
        <v>21465</v>
      </c>
      <c r="G43" s="67">
        <f>SUM(G37:G42)</f>
        <v>0</v>
      </c>
    </row>
    <row r="44" spans="1:7" ht="15.75">
      <c r="A44" s="11"/>
      <c r="B44" s="11"/>
      <c r="C44" s="11"/>
      <c r="D44" s="5"/>
      <c r="E44" s="5"/>
      <c r="F44" s="5"/>
      <c r="G44" s="17"/>
    </row>
    <row r="45" spans="1:7" ht="15.75">
      <c r="A45" s="11" t="s">
        <v>34</v>
      </c>
      <c r="B45" s="11"/>
      <c r="C45" s="11"/>
      <c r="D45" s="5"/>
      <c r="E45" s="5"/>
      <c r="F45" s="5"/>
      <c r="G45" s="17"/>
    </row>
    <row r="46" spans="2:7" ht="15.75">
      <c r="B46" s="2" t="s">
        <v>33</v>
      </c>
      <c r="D46" s="20">
        <v>550</v>
      </c>
      <c r="E46" s="20">
        <v>575</v>
      </c>
      <c r="F46" s="20">
        <v>600</v>
      </c>
      <c r="G46" s="21">
        <v>0</v>
      </c>
    </row>
    <row r="47" spans="2:7" ht="15.75">
      <c r="B47" s="2" t="s">
        <v>5</v>
      </c>
      <c r="D47" s="20">
        <v>300</v>
      </c>
      <c r="E47" s="20">
        <v>300</v>
      </c>
      <c r="F47" s="20">
        <v>300</v>
      </c>
      <c r="G47" s="21">
        <v>0</v>
      </c>
    </row>
    <row r="48" spans="2:7" ht="15.75">
      <c r="B48" s="2" t="s">
        <v>45</v>
      </c>
      <c r="D48" s="20"/>
      <c r="E48" s="20"/>
      <c r="F48" s="20"/>
      <c r="G48" s="32"/>
    </row>
    <row r="49" spans="3:7" ht="15.75">
      <c r="C49" s="2" t="s">
        <v>26</v>
      </c>
      <c r="D49" s="20">
        <v>550</v>
      </c>
      <c r="E49" s="20">
        <v>575</v>
      </c>
      <c r="F49" s="20">
        <v>620</v>
      </c>
      <c r="G49" s="21">
        <v>0</v>
      </c>
    </row>
    <row r="50" spans="3:7" ht="15.75">
      <c r="C50" s="2" t="s">
        <v>23</v>
      </c>
      <c r="D50" s="20">
        <v>200</v>
      </c>
      <c r="E50" s="20">
        <v>0</v>
      </c>
      <c r="F50" s="20">
        <v>500</v>
      </c>
      <c r="G50" s="21">
        <v>0</v>
      </c>
    </row>
    <row r="51" spans="3:7" ht="15.75">
      <c r="C51" s="2" t="s">
        <v>22</v>
      </c>
      <c r="D51" s="20">
        <v>2100</v>
      </c>
      <c r="E51" s="20">
        <v>1850</v>
      </c>
      <c r="F51" s="20">
        <v>1900</v>
      </c>
      <c r="G51" s="21">
        <v>0</v>
      </c>
    </row>
    <row r="52" spans="3:7" ht="15.75">
      <c r="C52" s="2" t="s">
        <v>50</v>
      </c>
      <c r="D52" s="20">
        <v>0</v>
      </c>
      <c r="E52" s="20">
        <v>200</v>
      </c>
      <c r="F52" s="20">
        <v>175</v>
      </c>
      <c r="G52" s="21">
        <v>0</v>
      </c>
    </row>
    <row r="53" spans="3:7" ht="15.75">
      <c r="C53" s="2" t="s">
        <v>60</v>
      </c>
      <c r="D53" s="20">
        <v>400</v>
      </c>
      <c r="E53" s="20">
        <v>500</v>
      </c>
      <c r="F53" s="20">
        <v>50</v>
      </c>
      <c r="G53" s="21">
        <v>0</v>
      </c>
    </row>
    <row r="54" spans="2:7" ht="15.75">
      <c r="B54" s="2" t="s">
        <v>49</v>
      </c>
      <c r="D54" s="20">
        <v>100</v>
      </c>
      <c r="E54" s="20">
        <v>0</v>
      </c>
      <c r="F54" s="20">
        <v>200</v>
      </c>
      <c r="G54" s="21">
        <v>0</v>
      </c>
    </row>
    <row r="55" spans="2:7" ht="15.75">
      <c r="B55" s="2" t="s">
        <v>40</v>
      </c>
      <c r="D55" s="20">
        <v>2000</v>
      </c>
      <c r="E55" s="20">
        <v>2000</v>
      </c>
      <c r="F55" s="20">
        <v>2000</v>
      </c>
      <c r="G55" s="21">
        <v>0</v>
      </c>
    </row>
    <row r="56" spans="2:7" ht="15.75">
      <c r="B56" s="2" t="s">
        <v>48</v>
      </c>
      <c r="D56" s="20">
        <v>1000</v>
      </c>
      <c r="E56" s="20">
        <v>1000</v>
      </c>
      <c r="F56" s="20">
        <v>1000</v>
      </c>
      <c r="G56" s="21">
        <v>0</v>
      </c>
    </row>
    <row r="57" spans="2:7" ht="15.75">
      <c r="B57" s="2" t="s">
        <v>41</v>
      </c>
      <c r="D57" s="5"/>
      <c r="E57" s="5"/>
      <c r="F57" s="5"/>
      <c r="G57" s="17"/>
    </row>
    <row r="58" spans="3:7" ht="15.75">
      <c r="C58" s="2" t="s">
        <v>7</v>
      </c>
      <c r="D58" s="20">
        <v>800</v>
      </c>
      <c r="E58" s="20">
        <v>900</v>
      </c>
      <c r="F58" s="20">
        <v>850</v>
      </c>
      <c r="G58" s="21">
        <v>0</v>
      </c>
    </row>
    <row r="59" spans="3:7" ht="15.75">
      <c r="C59" s="2" t="s">
        <v>8</v>
      </c>
      <c r="D59" s="20">
        <v>300</v>
      </c>
      <c r="E59" s="20">
        <v>500</v>
      </c>
      <c r="F59" s="20">
        <v>200</v>
      </c>
      <c r="G59" s="21">
        <v>0</v>
      </c>
    </row>
    <row r="60" spans="3:7" ht="15.75">
      <c r="C60" s="2" t="s">
        <v>46</v>
      </c>
      <c r="D60" s="20">
        <v>2000</v>
      </c>
      <c r="E60" s="20">
        <v>2000</v>
      </c>
      <c r="F60" s="20">
        <v>2000</v>
      </c>
      <c r="G60" s="21">
        <v>0</v>
      </c>
    </row>
    <row r="61" spans="3:8" ht="15.75">
      <c r="C61" s="2" t="s">
        <v>17</v>
      </c>
      <c r="D61" s="20">
        <v>500</v>
      </c>
      <c r="E61" s="20">
        <v>500</v>
      </c>
      <c r="F61" s="20">
        <v>500</v>
      </c>
      <c r="G61" s="21">
        <v>0</v>
      </c>
      <c r="H61" s="19"/>
    </row>
    <row r="62" spans="3:7" ht="15.75">
      <c r="C62" s="2" t="s">
        <v>18</v>
      </c>
      <c r="D62" s="20">
        <v>520</v>
      </c>
      <c r="E62" s="20">
        <v>480</v>
      </c>
      <c r="F62" s="20">
        <v>450</v>
      </c>
      <c r="G62" s="21">
        <v>0</v>
      </c>
    </row>
    <row r="63" spans="2:7" ht="15.75">
      <c r="B63" s="2" t="s">
        <v>9</v>
      </c>
      <c r="D63" s="20">
        <v>200</v>
      </c>
      <c r="E63" s="20">
        <v>200</v>
      </c>
      <c r="F63" s="20">
        <v>200</v>
      </c>
      <c r="G63" s="21">
        <v>0</v>
      </c>
    </row>
    <row r="64" spans="2:7" ht="15.75">
      <c r="B64" s="2" t="s">
        <v>10</v>
      </c>
      <c r="D64" s="20">
        <v>825</v>
      </c>
      <c r="E64" s="20">
        <v>850</v>
      </c>
      <c r="F64" s="20">
        <v>800</v>
      </c>
      <c r="G64" s="21">
        <v>0</v>
      </c>
    </row>
    <row r="65" spans="2:7" ht="15.75">
      <c r="B65" s="2" t="s">
        <v>62</v>
      </c>
      <c r="D65" s="20">
        <v>150</v>
      </c>
      <c r="E65" s="20">
        <v>150</v>
      </c>
      <c r="F65" s="20">
        <v>150</v>
      </c>
      <c r="G65" s="21">
        <v>0</v>
      </c>
    </row>
    <row r="66" spans="2:7" ht="15.75">
      <c r="B66" s="2" t="s">
        <v>61</v>
      </c>
      <c r="D66" s="20"/>
      <c r="E66" s="20"/>
      <c r="F66" s="20"/>
      <c r="G66" s="21">
        <v>0</v>
      </c>
    </row>
    <row r="67" spans="2:7" ht="15.75">
      <c r="B67" s="2" t="s">
        <v>11</v>
      </c>
      <c r="D67" s="20">
        <v>90</v>
      </c>
      <c r="E67" s="20">
        <v>900</v>
      </c>
      <c r="F67" s="20">
        <v>725</v>
      </c>
      <c r="G67" s="21">
        <v>0</v>
      </c>
    </row>
    <row r="68" spans="2:7" ht="15.75">
      <c r="B68" s="2" t="s">
        <v>12</v>
      </c>
      <c r="D68" s="20">
        <v>1325</v>
      </c>
      <c r="E68" s="20">
        <v>1400</v>
      </c>
      <c r="F68" s="20">
        <v>1260</v>
      </c>
      <c r="G68" s="21">
        <v>0</v>
      </c>
    </row>
    <row r="69" spans="2:7" ht="15.75">
      <c r="B69" s="2" t="s">
        <v>13</v>
      </c>
      <c r="D69" s="20">
        <v>800</v>
      </c>
      <c r="E69" s="20">
        <v>900</v>
      </c>
      <c r="F69" s="20">
        <v>850</v>
      </c>
      <c r="G69" s="21">
        <v>0</v>
      </c>
    </row>
    <row r="70" spans="2:7" ht="15.75">
      <c r="B70" s="2" t="s">
        <v>63</v>
      </c>
      <c r="D70" s="20">
        <v>500</v>
      </c>
      <c r="E70" s="20">
        <v>500</v>
      </c>
      <c r="F70" s="20">
        <v>500</v>
      </c>
      <c r="G70" s="21">
        <v>0</v>
      </c>
    </row>
    <row r="71" spans="2:7" ht="15.75">
      <c r="B71" s="2" t="s">
        <v>14</v>
      </c>
      <c r="D71" s="20">
        <v>1500</v>
      </c>
      <c r="E71" s="20">
        <v>1400</v>
      </c>
      <c r="F71" s="20">
        <v>1300</v>
      </c>
      <c r="G71" s="21">
        <v>0</v>
      </c>
    </row>
    <row r="72" spans="2:7" ht="15.75">
      <c r="B72" s="2" t="s">
        <v>15</v>
      </c>
      <c r="D72" s="20">
        <v>1500</v>
      </c>
      <c r="E72" s="20">
        <v>1500</v>
      </c>
      <c r="F72" s="20">
        <v>1500</v>
      </c>
      <c r="G72" s="21">
        <v>0</v>
      </c>
    </row>
    <row r="73" spans="2:7" ht="15.75">
      <c r="B73" s="2" t="s">
        <v>16</v>
      </c>
      <c r="D73" s="20">
        <v>550</v>
      </c>
      <c r="E73" s="20">
        <v>650</v>
      </c>
      <c r="F73" s="20">
        <v>600</v>
      </c>
      <c r="G73" s="21">
        <v>0</v>
      </c>
    </row>
    <row r="74" spans="2:7" ht="15.75">
      <c r="B74" s="2" t="s">
        <v>28</v>
      </c>
      <c r="D74" s="20">
        <v>475</v>
      </c>
      <c r="E74" s="20">
        <v>650</v>
      </c>
      <c r="F74" s="20">
        <v>600</v>
      </c>
      <c r="G74" s="21">
        <v>0</v>
      </c>
    </row>
    <row r="75" spans="2:7" ht="15.75">
      <c r="B75" s="2" t="s">
        <v>21</v>
      </c>
      <c r="D75" s="20">
        <v>700</v>
      </c>
      <c r="E75" s="20">
        <v>700</v>
      </c>
      <c r="F75" s="20">
        <v>700</v>
      </c>
      <c r="G75" s="21">
        <v>0</v>
      </c>
    </row>
    <row r="76" spans="2:7" ht="15.75">
      <c r="B76" s="2" t="s">
        <v>19</v>
      </c>
      <c r="D76" s="20">
        <v>750</v>
      </c>
      <c r="E76" s="20">
        <v>750</v>
      </c>
      <c r="F76" s="20">
        <v>750</v>
      </c>
      <c r="G76" s="21">
        <v>0</v>
      </c>
    </row>
    <row r="77" spans="2:7" ht="15.75">
      <c r="B77" s="15"/>
      <c r="C77" s="15"/>
      <c r="D77" s="20"/>
      <c r="E77" s="20"/>
      <c r="F77" s="20"/>
      <c r="G77" s="21">
        <v>0</v>
      </c>
    </row>
    <row r="78" spans="2:7" ht="15.75">
      <c r="B78" s="15"/>
      <c r="C78" s="15"/>
      <c r="D78" s="20"/>
      <c r="E78" s="20"/>
      <c r="F78" s="20"/>
      <c r="G78" s="21">
        <v>0</v>
      </c>
    </row>
    <row r="79" spans="2:7" ht="15.75">
      <c r="B79" s="15"/>
      <c r="C79" s="15"/>
      <c r="D79" s="20"/>
      <c r="E79" s="20"/>
      <c r="F79" s="20"/>
      <c r="G79" s="21">
        <v>0</v>
      </c>
    </row>
    <row r="80" spans="2:7" ht="16.5" thickBot="1">
      <c r="B80" s="15"/>
      <c r="C80" s="15"/>
      <c r="D80" s="33"/>
      <c r="E80" s="33"/>
      <c r="F80" s="33"/>
      <c r="G80" s="34">
        <v>0</v>
      </c>
    </row>
    <row r="81" spans="1:7" ht="16.5" thickTop="1">
      <c r="A81" s="2" t="s">
        <v>35</v>
      </c>
      <c r="D81" s="73">
        <f>SUM(D45:D80)</f>
        <v>20685</v>
      </c>
      <c r="E81" s="73">
        <f>SUM(E45:E80)</f>
        <v>21930</v>
      </c>
      <c r="F81" s="73">
        <f>SUM(F45:F80)</f>
        <v>21280</v>
      </c>
      <c r="G81" s="73">
        <f>SUM(G45:G80)</f>
        <v>0</v>
      </c>
    </row>
    <row r="82" spans="1:7" ht="8.25" customHeight="1">
      <c r="A82" s="12"/>
      <c r="B82" s="12"/>
      <c r="C82" s="12"/>
      <c r="D82" s="35"/>
      <c r="E82" s="35"/>
      <c r="F82" s="36"/>
      <c r="G82" s="36"/>
    </row>
    <row r="83" spans="1:7" ht="16.5" thickBot="1">
      <c r="A83" s="11" t="s">
        <v>44</v>
      </c>
      <c r="D83" s="6"/>
      <c r="E83" s="6"/>
      <c r="F83" s="6"/>
      <c r="G83" s="6"/>
    </row>
    <row r="84" spans="2:7" ht="15.75">
      <c r="B84" s="2" t="s">
        <v>26</v>
      </c>
      <c r="D84" s="38">
        <v>1000</v>
      </c>
      <c r="E84" s="39">
        <v>1000</v>
      </c>
      <c r="F84" s="39">
        <v>1000</v>
      </c>
      <c r="G84" s="24">
        <v>0</v>
      </c>
    </row>
    <row r="85" spans="2:7" ht="16.5" thickBot="1">
      <c r="B85" s="2" t="s">
        <v>3</v>
      </c>
      <c r="D85" s="40">
        <v>600</v>
      </c>
      <c r="E85" s="37">
        <v>600</v>
      </c>
      <c r="F85" s="37">
        <v>600</v>
      </c>
      <c r="G85" s="41">
        <v>0</v>
      </c>
    </row>
    <row r="86" spans="4:7" ht="17.25" thickBot="1" thickTop="1">
      <c r="D86" s="65">
        <f>SUM(D84:D85)</f>
        <v>1600</v>
      </c>
      <c r="E86" s="66">
        <f>SUM(E84:E85)</f>
        <v>1600</v>
      </c>
      <c r="F86" s="66">
        <f>SUM(F84:F85)</f>
        <v>1600</v>
      </c>
      <c r="G86" s="67">
        <f>SUM(G84:G85)</f>
        <v>0</v>
      </c>
    </row>
    <row r="87" spans="4:7" ht="16.5" thickBot="1">
      <c r="D87" s="6"/>
      <c r="E87" s="6"/>
      <c r="F87" s="6"/>
      <c r="G87" s="6"/>
    </row>
    <row r="88" spans="1:7" s="16" customFormat="1" ht="15.75">
      <c r="A88" s="16" t="s">
        <v>30</v>
      </c>
      <c r="D88" s="74">
        <f>SUM(D37:D86)/2</f>
        <v>45067.5</v>
      </c>
      <c r="E88" s="75">
        <f>SUM(E37:E86)/2</f>
        <v>45651</v>
      </c>
      <c r="F88" s="75">
        <f>SUM(F37:F86)/2</f>
        <v>44345</v>
      </c>
      <c r="G88" s="76">
        <f>SUM(G36:G86)/2</f>
        <v>0</v>
      </c>
    </row>
    <row r="89" spans="1:8" s="16" customFormat="1" ht="16.5" thickBot="1">
      <c r="A89" s="16" t="s">
        <v>42</v>
      </c>
      <c r="D89" s="42">
        <f>D33-D88</f>
        <v>1472.5</v>
      </c>
      <c r="E89" s="42">
        <f>E33-E88</f>
        <v>1541</v>
      </c>
      <c r="F89" s="42">
        <f>F33-F88</f>
        <v>920</v>
      </c>
      <c r="G89" s="43">
        <f>G33-G88</f>
        <v>0</v>
      </c>
      <c r="H89" s="2"/>
    </row>
    <row r="90" spans="6:7" ht="15.75">
      <c r="F90" s="4"/>
      <c r="G90" s="4"/>
    </row>
  </sheetData>
  <sheetProtection/>
  <conditionalFormatting sqref="G89">
    <cfRule type="cellIs" priority="5" dxfId="2" operator="greaterThan" stopIfTrue="1">
      <formula>0</formula>
    </cfRule>
    <cfRule type="cellIs" priority="6" dxfId="1" operator="lessThan" stopIfTrue="1">
      <formula>0</formula>
    </cfRule>
    <cfRule type="cellIs" priority="7" dxfId="0" operator="lessThan" stopIfTrue="1">
      <formula>0</formula>
    </cfRule>
  </conditionalFormatting>
  <conditionalFormatting sqref="D89:F89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lessThan" stopIfTrue="1">
      <formula>0</formula>
    </cfRule>
  </conditionalFormatting>
  <printOptions/>
  <pageMargins left="0.75" right="0.7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V. Stevens</dc:creator>
  <cp:keywords/>
  <dc:description/>
  <cp:lastModifiedBy>Robert Bigley</cp:lastModifiedBy>
  <cp:lastPrinted>2014-09-14T13:35:42Z</cp:lastPrinted>
  <dcterms:created xsi:type="dcterms:W3CDTF">2004-04-14T18:32:47Z</dcterms:created>
  <dcterms:modified xsi:type="dcterms:W3CDTF">2017-10-23T15:38:18Z</dcterms:modified>
  <cp:category/>
  <cp:version/>
  <cp:contentType/>
  <cp:contentStatus/>
</cp:coreProperties>
</file>